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40" windowHeight="11325" activeTab="0"/>
  </bookViews>
  <sheets>
    <sheet name="frictio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de_Position">'[5]Flow'!#REF!</definedName>
    <definedName name="Column_End">'[5]Flow'!#REF!</definedName>
    <definedName name="Count_Start">'[5]Flow'!#REF!</definedName>
    <definedName name="CVAL001">'[5]Flow'!#REF!</definedName>
    <definedName name="CVAL002">'[5]Flow'!#REF!</definedName>
    <definedName name="CVAL004">'[5]Flow'!#REF!</definedName>
    <definedName name="CVAL005">'[5]Flow'!#REF!</definedName>
    <definedName name="CVAL006">'[5]Flow'!#REF!</definedName>
    <definedName name="CVAL008">'[5]Flow'!#REF!</definedName>
    <definedName name="CVAL009">'[5]Flow'!#REF!</definedName>
    <definedName name="CVAL014">'[5]Flow'!#REF!</definedName>
    <definedName name="CVAL015">'[5]Flow'!#REF!</definedName>
    <definedName name="CVAL016">'[5]Flow'!#REF!</definedName>
    <definedName name="CVAL017">'[5]Flow'!#REF!</definedName>
    <definedName name="CVAL018">'[5]Flow'!#REF!</definedName>
    <definedName name="CVAL019">'[5]Flow'!#REF!</definedName>
    <definedName name="CVAL020">'[5]Flow'!#REF!</definedName>
    <definedName name="CVAL021">'[5]Flow'!#REF!</definedName>
    <definedName name="CVAL022">'[5]Flow'!#REF!</definedName>
    <definedName name="CVAL023">'[5]Flow'!#REF!</definedName>
    <definedName name="CVAL024">'[5]Flow'!#REF!</definedName>
    <definedName name="CVAL025">'[5]Flow'!#REF!</definedName>
    <definedName name="CVAL026">'[5]Flow'!#REF!</definedName>
    <definedName name="CVAL027">'[5]Flow'!#REF!</definedName>
    <definedName name="CVAL028">'[5]Flow'!#REF!</definedName>
    <definedName name="CVAL029">'[5]Flow'!#REF!</definedName>
    <definedName name="CVAL030">'[5]Flow'!#REF!</definedName>
    <definedName name="CVAL031">'[5]Flow'!#REF!</definedName>
    <definedName name="CVAL032">'[5]Flow'!#REF!</definedName>
    <definedName name="CVAL033">'[5]Flow'!#REF!</definedName>
    <definedName name="CVAL035">'[5]Flow'!#REF!</definedName>
    <definedName name="CVAL036">'[5]Flow'!#REF!</definedName>
    <definedName name="CVAL037">'[5]Flow'!#REF!</definedName>
    <definedName name="CVAL039">'[5]Flow'!#REF!</definedName>
    <definedName name="CVAL040">'[5]Flow'!#REF!</definedName>
    <definedName name="CVAL041">'[5]Flow'!#REF!</definedName>
    <definedName name="CVAL043">'[5]Flow'!#REF!</definedName>
    <definedName name="CVAL044">'[5]Flow'!#REF!</definedName>
    <definedName name="CVAL045">'[5]Flow'!#REF!</definedName>
    <definedName name="CVAL046">'[5]Flow'!#REF!</definedName>
    <definedName name="CVAL047">'[5]Flow'!#REF!</definedName>
    <definedName name="CVAL048">'[5]Flow'!#REF!</definedName>
    <definedName name="CVAL049">'[5]Flow'!#REF!</definedName>
    <definedName name="CVAL050">'[5]Flow'!#REF!</definedName>
    <definedName name="CVAL051">'[5]Flow'!#REF!</definedName>
    <definedName name="CVAL052">'[5]Flow'!#REF!</definedName>
    <definedName name="CVAL053">'[5]Flow'!#REF!</definedName>
    <definedName name="ea">#REF!</definedName>
    <definedName name="EA_505.ST1">#REF!</definedName>
    <definedName name="EA_505.TT1">#REF!</definedName>
    <definedName name="eb">#REF!</definedName>
    <definedName name="f1">'[4]GB101'!#REF!</definedName>
    <definedName name="f2">#REF!</definedName>
    <definedName name="f3">#REF!</definedName>
    <definedName name="fan">'[4]GB101'!#REF!</definedName>
    <definedName name="FAN.GB201A">'[1]VP'!#REF!</definedName>
    <definedName name="FAN.GB201B">'[1]VP'!#REF!</definedName>
    <definedName name="FAN.GB202B">'[1]VP'!#REF!</definedName>
    <definedName name="fbn">'[4]GB101'!#REF!</definedName>
    <definedName name="FLOW001">'[5]Flow'!#REF!</definedName>
    <definedName name="FLOW002">'[5]Flow'!#REF!</definedName>
    <definedName name="FLOW004">'[5]Flow'!#REF!</definedName>
    <definedName name="FLOW005">'[5]Flow'!#REF!</definedName>
    <definedName name="FLOW006">'[5]Flow'!#REF!</definedName>
    <definedName name="FLOW008">'[5]Flow'!#REF!</definedName>
    <definedName name="FLOW009">'[5]Flow'!#REF!</definedName>
    <definedName name="FLOW013">'[5]Flow'!#REF!</definedName>
    <definedName name="FLOW014">'[5]Flow'!#REF!</definedName>
    <definedName name="FLOW015">'[5]Flow'!#REF!</definedName>
    <definedName name="FLOW016">'[5]Flow'!#REF!</definedName>
    <definedName name="FLOW017">'[5]Flow'!#REF!</definedName>
    <definedName name="FLOW018">'[5]Flow'!#REF!</definedName>
    <definedName name="FLOW019">'[5]Flow'!#REF!</definedName>
    <definedName name="FLOW020">'[5]Flow'!#REF!</definedName>
    <definedName name="FLOW021">'[5]Flow'!#REF!</definedName>
    <definedName name="FLOW022">'[5]Flow'!#REF!</definedName>
    <definedName name="FLOW023">'[5]Flow'!#REF!</definedName>
    <definedName name="FLOW024">'[5]Flow'!#REF!</definedName>
    <definedName name="FLOW025">'[5]Flow'!#REF!</definedName>
    <definedName name="FLOW026">'[5]Flow'!#REF!</definedName>
    <definedName name="FLOW027">'[5]Flow'!#REF!</definedName>
    <definedName name="FLOW028">'[5]Flow'!#REF!</definedName>
    <definedName name="FLOW029">'[5]Flow'!#REF!</definedName>
    <definedName name="FLOW030">'[5]Flow'!#REF!</definedName>
    <definedName name="FLOW031">'[5]Flow'!#REF!</definedName>
    <definedName name="FLOW032">'[5]Flow'!#REF!</definedName>
    <definedName name="FLOW033">'[5]Flow'!#REF!</definedName>
    <definedName name="FLOW034">'[5]Flow'!#REF!</definedName>
    <definedName name="FLOW035">'[5]Flow'!#REF!</definedName>
    <definedName name="FLOW036">'[5]Flow'!#REF!</definedName>
    <definedName name="FLOW037">'[5]Flow'!#REF!</definedName>
    <definedName name="FLOW038">'[5]Flow'!#REF!</definedName>
    <definedName name="FLOW039">'[5]Flow'!#REF!</definedName>
    <definedName name="LEVEL001">'[5]Flow'!#REF!</definedName>
    <definedName name="LEVEL002">'[5]Flow'!#REF!</definedName>
    <definedName name="LEVEL004">'[5]Flow'!#REF!</definedName>
    <definedName name="LEVEL005">'[5]Flow'!#REF!</definedName>
    <definedName name="LEVEL006">'[5]Flow'!#REF!</definedName>
    <definedName name="LEVEL008">'[5]Flow'!#REF!</definedName>
    <definedName name="LEVEL009">'[5]Flow'!#REF!</definedName>
    <definedName name="LEVEL017">'[5]Flow'!#REF!</definedName>
    <definedName name="LEVEL018">'[5]Flow'!#REF!</definedName>
    <definedName name="LEVEL019">'[5]Flow'!#REF!</definedName>
    <definedName name="LEVEL020">'[5]Flow'!#REF!</definedName>
    <definedName name="LEVEL021">'[5]Flow'!#REF!</definedName>
    <definedName name="LEVEL022">'[5]Flow'!#REF!</definedName>
    <definedName name="LEVEL023">'[5]Flow'!#REF!</definedName>
    <definedName name="LEVEL024">'[5]Flow'!#REF!</definedName>
    <definedName name="LEVEL025">'[5]Flow'!#REF!</definedName>
    <definedName name="LEVEL026">'[5]Flow'!#REF!</definedName>
    <definedName name="LEVEL027">'[5]Flow'!#REF!</definedName>
    <definedName name="LEVEL028">'[5]Flow'!#REF!</definedName>
    <definedName name="LEVEL029">'[5]Flow'!#REF!</definedName>
    <definedName name="LEVEL030">'[5]Flow'!#REF!</definedName>
    <definedName name="LEVEL031">'[5]Flow'!#REF!</definedName>
    <definedName name="LEVEL033">'[5]Flow'!#REF!</definedName>
    <definedName name="LEVEL034">'[5]Flow'!#REF!</definedName>
    <definedName name="LEVEL041">'[5]Flow'!#REF!</definedName>
    <definedName name="M_FA603.FA603">'[2]FAFBWORK'!#REF!</definedName>
    <definedName name="PRES001">'[5]Flow'!#REF!</definedName>
    <definedName name="PRES002">'[5]Flow'!#REF!</definedName>
    <definedName name="PRES004">'[5]Flow'!#REF!</definedName>
    <definedName name="PRES005">'[5]Flow'!#REF!</definedName>
    <definedName name="PRES006">'[5]Flow'!#REF!</definedName>
    <definedName name="PRES008">'[5]Flow'!#REF!</definedName>
    <definedName name="PRES009">'[5]Flow'!#REF!</definedName>
    <definedName name="PRES015">'[5]Flow'!#REF!</definedName>
    <definedName name="PRES016">'[5]Flow'!#REF!</definedName>
    <definedName name="PRES017">'[5]Flow'!#REF!</definedName>
    <definedName name="PRES018">'[5]Flow'!#REF!</definedName>
    <definedName name="PRES019">'[5]Flow'!#REF!</definedName>
    <definedName name="PRES020">'[5]Flow'!#REF!</definedName>
    <definedName name="PRES021">'[5]Flow'!#REF!</definedName>
    <definedName name="PRES022">'[5]Flow'!#REF!</definedName>
    <definedName name="PRES023">'[5]Flow'!#REF!</definedName>
    <definedName name="PRES024">'[5]Flow'!#REF!</definedName>
    <definedName name="PRES025">'[5]Flow'!#REF!</definedName>
    <definedName name="PRES026">'[5]Flow'!#REF!</definedName>
    <definedName name="PRES027">'[5]Flow'!#REF!</definedName>
    <definedName name="PRES028">'[5]Flow'!#REF!</definedName>
    <definedName name="PRES029">'[5]Flow'!#REF!</definedName>
    <definedName name="PRES030">'[5]Flow'!#REF!</definedName>
    <definedName name="PRES031">'[5]Flow'!#REF!</definedName>
    <definedName name="PRINT_AREA_MI">#REF!</definedName>
    <definedName name="PUMP.GA301A">'[2]GAWORK'!#REF!</definedName>
    <definedName name="PUMP.GA301B">'[2]GAWORK'!#REF!</definedName>
    <definedName name="PUMP.GA501A">'[2]GAWORK'!#REF!</definedName>
    <definedName name="PUMP.GA501B">'[2]GAWORK'!#REF!</definedName>
    <definedName name="PUMP.GA502A">'[2]GAWORK'!#REF!</definedName>
    <definedName name="PUMP.GA502B">'[2]GAWORK'!#REF!</definedName>
    <definedName name="PUMP.GA502C">'[2]GAWORK'!#REF!</definedName>
    <definedName name="PUMP.GA503A">'[2]GAWORK'!#REF!</definedName>
    <definedName name="PUMP.GA503B">'[2]GAWORK'!#REF!</definedName>
    <definedName name="PUMP.GA503C">'[2]GAWORK'!#REF!</definedName>
    <definedName name="PUMP.GA504A">'[2]GAWORK'!#REF!</definedName>
    <definedName name="PUMP.GA504B">'[2]GAWORK'!#REF!</definedName>
    <definedName name="PUMP.GA504C">'[2]GAWORK'!#REF!</definedName>
    <definedName name="PUMP.GA505A">'[2]GAWORK'!#REF!</definedName>
    <definedName name="PUMP.GA505B">'[2]GAWORK'!#REF!</definedName>
    <definedName name="PUMP.GA505C">'[2]GAWORK'!#REF!</definedName>
    <definedName name="PUMP.GA507A">'[2]GAWORK'!#REF!</definedName>
    <definedName name="PUMP.GA507B">'[2]GAWORK'!#REF!</definedName>
    <definedName name="PUMP.GA507C">'[2]GAWORK'!#REF!</definedName>
    <definedName name="PUMP.GA508A">'[1]P'!#REF!</definedName>
    <definedName name="PUMP.GA508C">'[1]P'!#REF!</definedName>
    <definedName name="PUMP.GA509A">'[1]P'!#REF!</definedName>
    <definedName name="PUMP.GA509B">'[1]P'!#REF!</definedName>
    <definedName name="PUMP.GA509C">'[1]P'!#REF!</definedName>
    <definedName name="PUMP.GA510A">'[1]P'!#REF!</definedName>
    <definedName name="PUMP.GA510C">'[1]P'!#REF!</definedName>
    <definedName name="TEMP001">'[5]Flow'!#REF!</definedName>
    <definedName name="TEMP002">'[5]Flow'!#REF!</definedName>
    <definedName name="TEMP004">'[5]Flow'!#REF!</definedName>
    <definedName name="TEMP005">'[5]Flow'!#REF!</definedName>
    <definedName name="TEMP006">'[5]Flow'!#REF!</definedName>
    <definedName name="TEMP008">'[5]Flow'!#REF!</definedName>
    <definedName name="TEMP009">'[5]Flow'!#REF!</definedName>
    <definedName name="TEMP015">'[5]Flow'!#REF!</definedName>
    <definedName name="TEMP016">'[5]Flow'!#REF!</definedName>
    <definedName name="TEMP017">'[5]Flow'!#REF!</definedName>
    <definedName name="TEMP018">'[5]Flow'!#REF!</definedName>
    <definedName name="TEMP019">'[5]Flow'!#REF!</definedName>
    <definedName name="TEMP020">'[5]Flow'!#REF!</definedName>
    <definedName name="TEMP021">'[5]Flow'!#REF!</definedName>
    <definedName name="TEMP022">'[5]Flow'!#REF!</definedName>
    <definedName name="TEMP023">'[5]Flow'!#REF!</definedName>
    <definedName name="TEMP024">'[5]Flow'!#REF!</definedName>
    <definedName name="TEMP025">'[5]Flow'!#REF!</definedName>
    <definedName name="TEMP026">'[5]Flow'!#REF!</definedName>
    <definedName name="TEMP027">'[5]Flow'!#REF!</definedName>
    <definedName name="TEMP028">'[5]Flow'!#REF!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1" authorId="0">
      <text>
        <r>
          <rPr>
            <b/>
            <sz val="9"/>
            <rFont val="ＭＳ Ｐゴシック"/>
            <family val="3"/>
          </rPr>
          <t>値を入力</t>
        </r>
      </text>
    </comment>
  </commentList>
</comments>
</file>

<file path=xl/sharedStrings.xml><?xml version="1.0" encoding="utf-8"?>
<sst xmlns="http://schemas.openxmlformats.org/spreadsheetml/2006/main" count="32" uniqueCount="29">
  <si>
    <t>f2</t>
  </si>
  <si>
    <t>誤差</t>
  </si>
  <si>
    <t>乱流領域における摩擦係数の推算は、右に示すように複雑です。</t>
  </si>
  <si>
    <t>ここに紹介する推算法は、HYDROCARBON PROCESSING June 2005に掲載されていた方法で、</t>
  </si>
  <si>
    <t>繰り返し計算を必要としない方法です。</t>
  </si>
  <si>
    <t>従来の計算方法と比較した結果を表１に示しますが、精度は極めて高く、エンジニアリング上不都合はないと考えます。</t>
  </si>
  <si>
    <t>従来</t>
  </si>
  <si>
    <t>表１　摩擦係数推算結果比較</t>
  </si>
  <si>
    <t>使い方</t>
  </si>
  <si>
    <t>ゴールシークを使って（I11)を１になるように（I10)を変えて下さい。</t>
  </si>
  <si>
    <t>Explicit friction factor correlation for pipe flow analysis</t>
  </si>
  <si>
    <t>f1</t>
  </si>
  <si>
    <t>x</t>
  </si>
  <si>
    <t>dummy</t>
  </si>
  <si>
    <t>h</t>
  </si>
  <si>
    <t>W(x)</t>
  </si>
  <si>
    <t>Lambert W function</t>
  </si>
  <si>
    <t>Re</t>
  </si>
  <si>
    <t>f1</t>
  </si>
  <si>
    <t>Re</t>
  </si>
  <si>
    <t>f1</t>
  </si>
  <si>
    <t>摩擦係数</t>
  </si>
  <si>
    <t>f2</t>
  </si>
  <si>
    <t>Re</t>
  </si>
  <si>
    <t>4,000&lt;Re&lt;100000000</t>
  </si>
  <si>
    <t>1/f^0.5</t>
  </si>
  <si>
    <t>a</t>
  </si>
  <si>
    <t>constant</t>
  </si>
  <si>
    <t>b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</si>
</sst>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0.00000_ "/>
    <numFmt numFmtId="180" formatCode="0.0000_ "/>
    <numFmt numFmtId="181" formatCode="0.0000_);[Red]\(0.0000\)"/>
    <numFmt numFmtId="182" formatCode="0.00_);[Red]\(0.00\)"/>
    <numFmt numFmtId="183" formatCode="0_);[Red]\(0\)"/>
    <numFmt numFmtId="184" formatCode="0.0_);[Red]\(0.0\)"/>
    <numFmt numFmtId="185" formatCode="0.0000"/>
    <numFmt numFmtId="186" formatCode="0.000"/>
    <numFmt numFmtId="187" formatCode="0.0"/>
    <numFmt numFmtId="188" formatCode="#,##0.0;[Red]\-#,##0.0"/>
    <numFmt numFmtId="189" formatCode="#,##0.000;[Red]\-#,##0.000"/>
    <numFmt numFmtId="190" formatCode="#,##0.0000;[Red]\-#,##0.0000"/>
    <numFmt numFmtId="191" formatCode="0_ "/>
    <numFmt numFmtId="192" formatCode="0.0%"/>
    <numFmt numFmtId="193" formatCode="#,##0_ "/>
    <numFmt numFmtId="194" formatCode="0.000000_ "/>
    <numFmt numFmtId="195" formatCode="0.000%"/>
    <numFmt numFmtId="196" formatCode="0.000000"/>
    <numFmt numFmtId="197" formatCode="0.00000"/>
    <numFmt numFmtId="198" formatCode="0.0000000"/>
    <numFmt numFmtId="199" formatCode="0.00000000"/>
  </numFmts>
  <fonts count="41">
    <font>
      <sz val="10"/>
      <name val="Century"/>
      <family val="1"/>
    </font>
    <font>
      <u val="single"/>
      <sz val="10"/>
      <color indexed="12"/>
      <name val="Century"/>
      <family val="1"/>
    </font>
    <font>
      <sz val="10"/>
      <name val="ＭＳ Ｐゴシック"/>
      <family val="3"/>
    </font>
    <font>
      <u val="single"/>
      <sz val="10"/>
      <color indexed="36"/>
      <name val="Century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entury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91" fontId="2" fillId="0" borderId="0" xfId="61" applyNumberFormat="1" applyFont="1">
      <alignment/>
      <protection/>
    </xf>
    <xf numFmtId="191" fontId="2" fillId="33" borderId="0" xfId="61" applyNumberFormat="1" applyFont="1" applyFill="1">
      <alignment/>
      <protection/>
    </xf>
    <xf numFmtId="194" fontId="2" fillId="33" borderId="0" xfId="61" applyNumberFormat="1" applyFont="1" applyFill="1">
      <alignment/>
      <protection/>
    </xf>
    <xf numFmtId="191" fontId="2" fillId="33" borderId="0" xfId="61" applyNumberFormat="1" applyFont="1" applyFill="1" quotePrefix="1">
      <alignment/>
      <protection/>
    </xf>
    <xf numFmtId="180" fontId="2" fillId="33" borderId="0" xfId="61" applyNumberFormat="1" applyFont="1" applyFill="1">
      <alignment/>
      <protection/>
    </xf>
    <xf numFmtId="179" fontId="2" fillId="33" borderId="0" xfId="61" applyNumberFormat="1" applyFont="1" applyFill="1">
      <alignment/>
      <protection/>
    </xf>
    <xf numFmtId="191" fontId="2" fillId="33" borderId="10" xfId="61" applyNumberFormat="1" applyFont="1" applyFill="1" applyBorder="1" applyAlignment="1">
      <alignment horizontal="center"/>
      <protection/>
    </xf>
    <xf numFmtId="191" fontId="2" fillId="33" borderId="10" xfId="61" applyNumberFormat="1" applyFont="1" applyFill="1" applyBorder="1">
      <alignment/>
      <protection/>
    </xf>
    <xf numFmtId="194" fontId="2" fillId="33" borderId="10" xfId="61" applyNumberFormat="1" applyFont="1" applyFill="1" applyBorder="1">
      <alignment/>
      <protection/>
    </xf>
    <xf numFmtId="195" fontId="2" fillId="33" borderId="10" xfId="42" applyNumberFormat="1" applyFont="1" applyFill="1" applyBorder="1" applyAlignment="1">
      <alignment/>
    </xf>
    <xf numFmtId="195" fontId="2" fillId="33" borderId="0" xfId="42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摩擦係数推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22</xdr:row>
      <xdr:rowOff>114300</xdr:rowOff>
    </xdr:from>
    <xdr:to>
      <xdr:col>8</xdr:col>
      <xdr:colOff>314325</xdr:colOff>
      <xdr:row>26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610100"/>
          <a:ext cx="1666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26</xdr:row>
      <xdr:rowOff>190500</xdr:rowOff>
    </xdr:from>
    <xdr:to>
      <xdr:col>10</xdr:col>
      <xdr:colOff>542925</xdr:colOff>
      <xdr:row>35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5524500"/>
          <a:ext cx="32670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9525</xdr:rowOff>
    </xdr:from>
    <xdr:to>
      <xdr:col>10</xdr:col>
      <xdr:colOff>561975</xdr:colOff>
      <xdr:row>22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3038475"/>
          <a:ext cx="33051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503;&#12525;&#12472;&#12455;&#12463;&#12488;&#36914;&#34892;&#20013;\TEC%20PCB&#21271;&#20061;&#24030;\&#12503;&#12525;&#12475;&#12473;&#35373;&#35336;\&#27231;&#22120;&#12473;&#12506;&#12483;&#12463;\Worksheet%20for%20Desi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270;&#23398;&#24037;&#23398;\Worksheet\Work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12513;&#12479;&#12494;&#12540;&#12523;\&#12498;&#12540;&#12488;&#12496;&#12521;&#12531;&#12473;&#12513;&#12479;&#12494;&#12540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27700;&#32032;\Worksheet%20for%20H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p-us-475\r&amp;d\Job\Aa0504\Book\Instrument\INS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Data"/>
      <sheetName val="VP"/>
      <sheetName val="C"/>
      <sheetName val="T&amp;V"/>
      <sheetName val="Busei"/>
      <sheetName val="機器リスト"/>
      <sheetName val="Sheet2"/>
      <sheetName val="E"/>
      <sheetName val="Sheet1"/>
      <sheetName val="P"/>
      <sheetName val="P排気スクラ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CWORK"/>
      <sheetName val="EAECWORK"/>
      <sheetName val="FAFBWORK"/>
      <sheetName val="GAWORK"/>
      <sheetName val="GBGTWOR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B EA103"/>
      <sheetName val="HB EA301"/>
      <sheetName val="HB EA400"/>
      <sheetName val="Busei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機器リスト"/>
      <sheetName val="EAHTS"/>
      <sheetName val="CG101"/>
      <sheetName val="DC100"/>
      <sheetName val="Cost Data"/>
      <sheetName val="GB101"/>
      <sheetName val="EA100"/>
      <sheetName val="GB101DS"/>
      <sheetName val="FA100"/>
      <sheetName val="Busei"/>
      <sheetName val="Sheet3"/>
      <sheetName val="FA3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V"/>
      <sheetName val="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3.8515625" style="1" customWidth="1"/>
    <col min="2" max="2" width="13.140625" style="1" customWidth="1"/>
    <col min="3" max="3" width="13.00390625" style="1" bestFit="1" customWidth="1"/>
    <col min="4" max="4" width="11.00390625" style="1" bestFit="1" customWidth="1"/>
    <col min="5" max="5" width="9.8515625" style="1" bestFit="1" customWidth="1"/>
    <col min="6" max="6" width="3.8515625" style="1" customWidth="1"/>
    <col min="7" max="11" width="10.28125" style="1" customWidth="1"/>
    <col min="12" max="16384" width="9.140625" style="1" customWidth="1"/>
  </cols>
  <sheetData>
    <row r="1" ht="12"/>
    <row r="2" spans="1:11" ht="1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2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2"/>
      <c r="B4" s="2" t="s">
        <v>3</v>
      </c>
      <c r="C4" s="2"/>
      <c r="D4" s="2"/>
      <c r="E4" s="2"/>
      <c r="F4" s="2"/>
      <c r="G4" s="2"/>
      <c r="H4" s="2"/>
      <c r="I4" s="2"/>
      <c r="J4" s="2"/>
      <c r="K4" s="2"/>
    </row>
    <row r="5" spans="1:11" ht="16.5" customHeight="1">
      <c r="A5" s="2"/>
      <c r="B5" s="2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1:11" ht="16.5" customHeight="1">
      <c r="A6" s="2"/>
      <c r="B6" s="2" t="s">
        <v>5</v>
      </c>
      <c r="C6" s="2"/>
      <c r="D6" s="2"/>
      <c r="E6" s="2"/>
      <c r="F6" s="2"/>
      <c r="G6" s="2"/>
      <c r="H6" s="2"/>
      <c r="I6" s="2"/>
      <c r="J6" s="2"/>
      <c r="K6" s="2"/>
    </row>
    <row r="7" spans="1:11" ht="16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6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6.5" customHeight="1">
      <c r="A9" s="2"/>
      <c r="B9" s="2" t="s">
        <v>10</v>
      </c>
      <c r="C9" s="2"/>
      <c r="D9" s="2"/>
      <c r="E9" s="2"/>
      <c r="F9" s="2"/>
      <c r="G9" s="2" t="s">
        <v>6</v>
      </c>
      <c r="H9" s="2"/>
      <c r="I9" s="2"/>
      <c r="J9" s="2"/>
      <c r="K9" s="2"/>
    </row>
    <row r="10" spans="1:11" ht="16.5" customHeight="1">
      <c r="A10" s="2"/>
      <c r="B10" s="2" t="s">
        <v>11</v>
      </c>
      <c r="C10" s="3">
        <f>(1/(C12*C16))^2</f>
        <v>0.001485790078868953</v>
      </c>
      <c r="D10" s="2" t="s">
        <v>21</v>
      </c>
      <c r="E10" s="2"/>
      <c r="F10" s="2"/>
      <c r="G10" s="2" t="s">
        <v>22</v>
      </c>
      <c r="H10" s="3">
        <f>(1/H11)^2</f>
        <v>0.0014856987718380762</v>
      </c>
      <c r="I10" s="3">
        <v>0.001485698785729314</v>
      </c>
      <c r="J10" s="2"/>
      <c r="K10" s="2"/>
    </row>
    <row r="11" spans="1:11" ht="16.5" customHeight="1">
      <c r="A11" s="2"/>
      <c r="B11" s="2" t="s">
        <v>23</v>
      </c>
      <c r="C11" s="2">
        <v>100000000</v>
      </c>
      <c r="D11" s="2" t="s">
        <v>24</v>
      </c>
      <c r="E11" s="2"/>
      <c r="F11" s="2"/>
      <c r="G11" s="4" t="s">
        <v>25</v>
      </c>
      <c r="H11" s="5">
        <f>4*LOG(C11*I10^0.5)-0.4</f>
        <v>25.943861536809163</v>
      </c>
      <c r="I11" s="6">
        <f>H10/I10</f>
        <v>0.9999999906500309</v>
      </c>
      <c r="J11" s="2"/>
      <c r="K11" s="2"/>
    </row>
    <row r="12" spans="1:11" ht="16.5" customHeight="1">
      <c r="A12" s="2"/>
      <c r="B12" s="2" t="s">
        <v>26</v>
      </c>
      <c r="C12" s="5">
        <f>4/LN(10)</f>
        <v>1.737177927613007</v>
      </c>
      <c r="D12" s="2" t="s">
        <v>27</v>
      </c>
      <c r="E12" s="2"/>
      <c r="F12" s="2"/>
      <c r="G12" s="2"/>
      <c r="H12" s="3"/>
      <c r="I12" s="2"/>
      <c r="J12" s="2"/>
      <c r="K12" s="2"/>
    </row>
    <row r="13" spans="1:11" ht="16.5" customHeight="1">
      <c r="A13" s="2"/>
      <c r="B13" s="2" t="s">
        <v>28</v>
      </c>
      <c r="C13" s="5">
        <v>0.4</v>
      </c>
      <c r="D13" s="2" t="s">
        <v>27</v>
      </c>
      <c r="E13" s="2"/>
      <c r="F13" s="2"/>
      <c r="G13" s="2" t="s">
        <v>8</v>
      </c>
      <c r="H13" s="2"/>
      <c r="I13" s="2"/>
      <c r="J13" s="2"/>
      <c r="K13" s="2"/>
    </row>
    <row r="14" spans="1:11" ht="16.5" customHeight="1">
      <c r="A14" s="2"/>
      <c r="B14" s="2" t="s">
        <v>12</v>
      </c>
      <c r="C14" s="2">
        <f>C11/C12*EXP(-C13/C12)</f>
        <v>45725208.80551015</v>
      </c>
      <c r="D14" s="2" t="s">
        <v>13</v>
      </c>
      <c r="E14" s="2"/>
      <c r="F14" s="2"/>
      <c r="G14" s="2" t="s">
        <v>9</v>
      </c>
      <c r="H14" s="2"/>
      <c r="I14" s="2"/>
      <c r="J14" s="2"/>
      <c r="K14" s="2"/>
    </row>
    <row r="15" spans="1:11" ht="16.5" customHeight="1">
      <c r="A15" s="2"/>
      <c r="B15" s="2" t="s">
        <v>14</v>
      </c>
      <c r="C15" s="5">
        <f>EXP(-1.1244919897778/(0.422502820245976+LN(C14)))</f>
        <v>0.9396367227241724</v>
      </c>
      <c r="D15" s="2" t="s">
        <v>13</v>
      </c>
      <c r="E15" s="2"/>
      <c r="F15" s="2"/>
      <c r="G15" s="2"/>
      <c r="H15" s="2"/>
      <c r="I15" s="2"/>
      <c r="J15" s="2"/>
      <c r="K15" s="2"/>
    </row>
    <row r="16" spans="1:11" ht="16.5" customHeight="1">
      <c r="A16" s="2"/>
      <c r="B16" s="2" t="s">
        <v>15</v>
      </c>
      <c r="C16" s="5">
        <f>LN(C14/LN(C14/LN(C14)^C15))</f>
        <v>14.934028311882397</v>
      </c>
      <c r="D16" s="2" t="s">
        <v>16</v>
      </c>
      <c r="E16" s="2"/>
      <c r="F16" s="2"/>
      <c r="G16" s="2"/>
      <c r="H16" s="2"/>
      <c r="I16" s="2"/>
      <c r="J16" s="2"/>
      <c r="K16" s="2"/>
    </row>
    <row r="17" spans="1:11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6.5" customHeight="1">
      <c r="A19" s="2"/>
      <c r="B19" s="2"/>
      <c r="C19" s="2" t="s">
        <v>7</v>
      </c>
      <c r="D19" s="2"/>
      <c r="E19" s="2"/>
      <c r="F19" s="2"/>
      <c r="G19" s="2"/>
      <c r="H19" s="2"/>
      <c r="I19" s="2"/>
      <c r="J19" s="2"/>
      <c r="K19" s="2"/>
    </row>
    <row r="20" spans="1:11" ht="16.5" customHeight="1">
      <c r="A20" s="2"/>
      <c r="B20" s="7" t="s">
        <v>17</v>
      </c>
      <c r="C20" s="7" t="s">
        <v>18</v>
      </c>
      <c r="D20" s="7" t="s">
        <v>0</v>
      </c>
      <c r="E20" s="7" t="s">
        <v>1</v>
      </c>
      <c r="F20" s="2"/>
      <c r="G20" s="2"/>
      <c r="H20" s="2"/>
      <c r="I20" s="2"/>
      <c r="J20" s="2"/>
      <c r="K20" s="2"/>
    </row>
    <row r="21" spans="1:11" ht="16.5" customHeight="1">
      <c r="A21" s="2"/>
      <c r="B21" s="8">
        <f>C11</f>
        <v>100000000</v>
      </c>
      <c r="C21" s="9">
        <f>C10</f>
        <v>0.001485790078868953</v>
      </c>
      <c r="D21" s="9">
        <f>H10</f>
        <v>0.0014856987718380762</v>
      </c>
      <c r="E21" s="10">
        <f>1-C21/D21</f>
        <v>-6.145729713691317E-05</v>
      </c>
      <c r="F21" s="2"/>
      <c r="G21" s="2"/>
      <c r="H21" s="2"/>
      <c r="I21" s="2"/>
      <c r="J21" s="2"/>
      <c r="K21" s="2"/>
    </row>
    <row r="22" spans="1:11" ht="16.5" customHeight="1">
      <c r="A22" s="2"/>
      <c r="B22" s="8"/>
      <c r="C22" s="8"/>
      <c r="D22" s="8"/>
      <c r="E22" s="8"/>
      <c r="F22" s="2"/>
      <c r="G22" s="2"/>
      <c r="H22" s="2"/>
      <c r="I22" s="2"/>
      <c r="J22" s="2"/>
      <c r="K22" s="2"/>
    </row>
    <row r="23" spans="1:11" ht="16.5" customHeight="1">
      <c r="A23" s="2"/>
      <c r="B23" s="7" t="s">
        <v>19</v>
      </c>
      <c r="C23" s="7" t="s">
        <v>20</v>
      </c>
      <c r="D23" s="7" t="s">
        <v>0</v>
      </c>
      <c r="E23" s="8"/>
      <c r="F23" s="11"/>
      <c r="G23" s="2"/>
      <c r="H23" s="2"/>
      <c r="I23" s="2"/>
      <c r="J23" s="2"/>
      <c r="K23" s="2"/>
    </row>
    <row r="24" spans="1:11" ht="16.5" customHeight="1">
      <c r="A24" s="2"/>
      <c r="B24" s="8">
        <v>4000</v>
      </c>
      <c r="C24" s="9">
        <v>0.00998660369873581</v>
      </c>
      <c r="D24" s="9">
        <v>0.0099859736366528</v>
      </c>
      <c r="E24" s="10">
        <v>-6.309470722998256E-05</v>
      </c>
      <c r="F24" s="11"/>
      <c r="G24" s="2"/>
      <c r="H24" s="2"/>
      <c r="I24" s="2"/>
      <c r="J24" s="2"/>
      <c r="K24" s="2"/>
    </row>
    <row r="25" spans="1:11" ht="16.5" customHeight="1">
      <c r="A25" s="2"/>
      <c r="B25" s="8">
        <v>10000</v>
      </c>
      <c r="C25" s="9">
        <v>0.007727861071890022</v>
      </c>
      <c r="D25" s="9">
        <v>0.007727119882052216</v>
      </c>
      <c r="E25" s="10">
        <v>-9.592058219864974E-05</v>
      </c>
      <c r="F25" s="11"/>
      <c r="G25" s="2"/>
      <c r="H25" s="2"/>
      <c r="I25" s="2"/>
      <c r="J25" s="2"/>
      <c r="K25" s="2"/>
    </row>
    <row r="26" spans="1:11" ht="16.5" customHeight="1">
      <c r="A26" s="2"/>
      <c r="B26" s="8">
        <v>100000</v>
      </c>
      <c r="C26" s="9">
        <v>0.004500871131442634</v>
      </c>
      <c r="D26" s="9">
        <v>0.004500372902831819</v>
      </c>
      <c r="E26" s="10">
        <f>1-C26/D26</f>
        <v>-0.00011070829497294987</v>
      </c>
      <c r="F26" s="11"/>
      <c r="G26" s="2"/>
      <c r="H26" s="2"/>
      <c r="I26" s="2"/>
      <c r="J26" s="2"/>
      <c r="K26" s="2"/>
    </row>
    <row r="27" spans="1:11" ht="16.5" customHeight="1">
      <c r="A27" s="2"/>
      <c r="B27" s="8">
        <v>1000000</v>
      </c>
      <c r="C27" s="9">
        <v>0.0029130965332108795</v>
      </c>
      <c r="D27" s="9">
        <v>0.0029128191735387243</v>
      </c>
      <c r="E27" s="10">
        <v>-9.522035376408056E-05</v>
      </c>
      <c r="F27" s="11"/>
      <c r="G27" s="2"/>
      <c r="H27" s="2"/>
      <c r="I27" s="2"/>
      <c r="J27" s="2"/>
      <c r="K27" s="2"/>
    </row>
    <row r="28" spans="1:11" ht="16.5" customHeight="1">
      <c r="A28" s="2"/>
      <c r="B28" s="8">
        <v>10000000</v>
      </c>
      <c r="C28" s="9">
        <v>0.0020267412779269734</v>
      </c>
      <c r="D28" s="9">
        <v>0.0020265845829479006</v>
      </c>
      <c r="E28" s="10">
        <v>-7.731973310720619E-05</v>
      </c>
      <c r="F28" s="11"/>
      <c r="G28" s="2"/>
      <c r="H28" s="2"/>
      <c r="I28" s="2"/>
      <c r="J28" s="2"/>
      <c r="K28" s="2"/>
    </row>
    <row r="29" spans="1:11" ht="16.5" customHeight="1">
      <c r="A29" s="2"/>
      <c r="B29" s="8">
        <v>100000000</v>
      </c>
      <c r="C29" s="9">
        <v>0.001485790078868953</v>
      </c>
      <c r="D29" s="9">
        <v>0.0014856987718380762</v>
      </c>
      <c r="E29" s="10">
        <v>-6.145729713691317E-05</v>
      </c>
      <c r="F29" s="2"/>
      <c r="G29" s="2"/>
      <c r="H29" s="2"/>
      <c r="I29" s="2"/>
      <c r="J29" s="2"/>
      <c r="K29" s="2"/>
    </row>
    <row r="30" spans="1:11" ht="16.5" customHeight="1">
      <c r="A30" s="2"/>
      <c r="B30" s="2"/>
      <c r="C30" s="3"/>
      <c r="D30" s="3"/>
      <c r="E30" s="2"/>
      <c r="F30" s="2"/>
      <c r="G30" s="2"/>
      <c r="H30" s="2"/>
      <c r="I30" s="2"/>
      <c r="J30" s="2"/>
      <c r="K30" s="2"/>
    </row>
    <row r="31" spans="1:11" ht="16.5" customHeight="1">
      <c r="A31" s="2"/>
      <c r="B31" s="2"/>
      <c r="C31" s="3"/>
      <c r="D31" s="3"/>
      <c r="E31" s="2"/>
      <c r="F31" s="2"/>
      <c r="G31" s="2"/>
      <c r="H31" s="2"/>
      <c r="I31" s="2"/>
      <c r="J31" s="2"/>
      <c r="K31" s="2"/>
    </row>
    <row r="32" spans="1:11" ht="16.5" customHeight="1">
      <c r="A32" s="2"/>
      <c r="B32" s="2"/>
      <c r="C32" s="3"/>
      <c r="D32" s="3"/>
      <c r="E32" s="2"/>
      <c r="F32" s="2"/>
      <c r="G32" s="2"/>
      <c r="H32" s="2"/>
      <c r="I32" s="2"/>
      <c r="J32" s="2"/>
      <c r="K32" s="2"/>
    </row>
    <row r="33" spans="1:11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ht="13.5" customHeight="1"/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小林 幸博</Manager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Explicit friction factor correlation for pipe flow analysis</dc:title>
  <dc:subject/>
  <dc:creator>J.R.SONNAD and C.T.GOUDAR </dc:creator>
  <cp:keywords/>
  <dc:description/>
  <cp:lastModifiedBy>Yukihiro Kobayashi</cp:lastModifiedBy>
  <dcterms:created xsi:type="dcterms:W3CDTF">2005-11-30T07:07:11Z</dcterms:created>
  <dcterms:modified xsi:type="dcterms:W3CDTF">2013-03-31T03:17:03Z</dcterms:modified>
  <cp:category/>
  <cp:version/>
  <cp:contentType/>
  <cp:contentStatus/>
</cp:coreProperties>
</file>